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Список форм ППЭ" sheetId="1" r:id="rId1"/>
    <sheet name="Лист2" sheetId="2" r:id="rId2"/>
    <sheet name="Лист1" sheetId="3" r:id="rId3"/>
  </sheets>
  <definedNames>
    <definedName name="_xlnm._FilterDatabase" localSheetId="2" hidden="1">'Лист1'!$A$3:$S$31</definedName>
    <definedName name="_xlnm._FilterDatabase" localSheetId="0" hidden="1">'Список форм ППЭ'!$A$3:$K$23</definedName>
  </definedNames>
  <calcPr fullCalcOnLoad="1"/>
</workbook>
</file>

<file path=xl/sharedStrings.xml><?xml version="1.0" encoding="utf-8"?>
<sst xmlns="http://schemas.openxmlformats.org/spreadsheetml/2006/main" count="615" uniqueCount="242">
  <si>
    <t>Код</t>
  </si>
  <si>
    <t>Наименование</t>
  </si>
  <si>
    <t>Назначение</t>
  </si>
  <si>
    <t>Состав данных</t>
  </si>
  <si>
    <t>Тип заполнения</t>
  </si>
  <si>
    <t>Сопроводительный бланк к экзаменационным материалам № 2</t>
  </si>
  <si>
    <t>11-1</t>
  </si>
  <si>
    <t>Аудитория</t>
  </si>
  <si>
    <t>Нет</t>
  </si>
  <si>
    <t>Да</t>
  </si>
  <si>
    <t>Примечания</t>
  </si>
  <si>
    <t>???</t>
  </si>
  <si>
    <t>Да?</t>
  </si>
  <si>
    <t>10</t>
  </si>
  <si>
    <t>* рассчитывается для макс. одного экзамена на всё ППЭ из 10 аудиторий</t>
  </si>
  <si>
    <t>Кол-во полей ручн. заполнения**</t>
  </si>
  <si>
    <t>Протокол 
проведения единого государственного экзамена в ППЭ
(для общественного наблюдателя)</t>
  </si>
  <si>
    <t>Новая</t>
  </si>
  <si>
    <t>Нет?</t>
  </si>
  <si>
    <t>18</t>
  </si>
  <si>
    <t>ППЭ</t>
  </si>
  <si>
    <t>Предназначена для фиксирования нарушений выявленных общ. наблюдателем</t>
  </si>
  <si>
    <t>Р</t>
  </si>
  <si>
    <t>Отв. орг. в аудитории</t>
  </si>
  <si>
    <t>Общ. наблюдатель</t>
  </si>
  <si>
    <t>1</t>
  </si>
  <si>
    <t>11</t>
  </si>
  <si>
    <t>17</t>
  </si>
  <si>
    <t>Список работников ППЭ</t>
  </si>
  <si>
    <t>Справочный список работников ППЭ, назначенных на экзамен</t>
  </si>
  <si>
    <t>Список работников с указанием: ФИО, Должности в ППЭ, места работы и должности по месту работы</t>
  </si>
  <si>
    <t>Автоматич.</t>
  </si>
  <si>
    <t>А</t>
  </si>
  <si>
    <t>0</t>
  </si>
  <si>
    <t>Расшифровка кодов ОУ для ППЭ</t>
  </si>
  <si>
    <t>16</t>
  </si>
  <si>
    <t>Справочный перечень кодов ОУ, из коотрых участники пришли сдавать экзамен</t>
  </si>
  <si>
    <t>Перечень ОУ с указанием Кода, наименования, адреса</t>
  </si>
  <si>
    <t>13</t>
  </si>
  <si>
    <t>14</t>
  </si>
  <si>
    <t>Акт приемки-передачи экзаменационных материалов</t>
  </si>
  <si>
    <t>Передаётся в РЦОИ</t>
  </si>
  <si>
    <t>24</t>
  </si>
  <si>
    <t>1. использованные КИМы 
2. черновики 
3. индивидуальные комплекты: испорченные, с типографским дефектом, содержащие лишние (недостающие) бланки 
4. неиспользованные доставочные спецпакеты по 5 ИК
5. неиспользованные доставочные спецпакеты по 5ИК 
6. неиспользованные доставочные спецпакеты по 15 ИК 
7. неиспользованные дополнительные бланки ответов № 2 
8. неиспользованные индивидуальные комплекты</t>
  </si>
  <si>
    <t>8</t>
  </si>
  <si>
    <t>Работник ППЭ, МОУО, РЦОИ</t>
  </si>
  <si>
    <t>Протокол проведения ЕГЭ в ППЭ</t>
  </si>
  <si>
    <t>Руковдитель ППЭ</t>
  </si>
  <si>
    <t>1. ЭМ получено (7 показателей).
2. ЭМ выдано в аудитории (5 показателей).
3. Заменено ИК (4 показателя).
4. Не использовано материалов (6 показателей).
5. Аудиторий, участников (в т.ч. не явились, без паспорта и т.п.), организаторов (9 показателей).
6. Использовано КИМ, Черновиков (2 показателя)</t>
  </si>
  <si>
    <t>33</t>
  </si>
  <si>
    <t>Ведомость приема экзаменационных материалов из аудиторий</t>
  </si>
  <si>
    <t>черновиков</t>
  </si>
  <si>
    <t>По каждой аудитории, от участников получено:
1. бланков регистрации
2. бланков ответов №1
3. бланков ответов №2
4. дополнительных бланков ответов №2
5. КИМов
6. черновиков</t>
  </si>
  <si>
    <t>12</t>
  </si>
  <si>
    <t>1. ЭМ получено (6 показателей).
2. ЭМ выдано участникам (6 показателей).
3. Не использовано материалов (5 показателей).
4. Получено от участников (5 показателей)
5. Аудиторий, участников (в т.ч. не явились, без паспорта и т.п.), организаторов (6 показателей).</t>
  </si>
  <si>
    <t>* предполагается, что заполняются все числовые поля, не учитываются шапки,  подписи и т.п.</t>
  </si>
  <si>
    <t>13-2</t>
  </si>
  <si>
    <t>Протокол использования дополнительных бланков ответов № 2</t>
  </si>
  <si>
    <t>12-1</t>
  </si>
  <si>
    <t>По каждому доп. бланку 13 значный номер</t>
  </si>
  <si>
    <t>Данные о коррекции персональных данных участников ЕГЭ в аудитории</t>
  </si>
  <si>
    <t>12-2</t>
  </si>
  <si>
    <t>Данные участника по РБД и изменённые данные</t>
  </si>
  <si>
    <t>Для оперативного учёта изменения перс. данных участников, исп. верификаторами при обработке бланков регистрации</t>
  </si>
  <si>
    <t>???
Перечень номеров использованных доп. бланков</t>
  </si>
  <si>
    <t>Справка о сдаче ЕГЭ</t>
  </si>
  <si>
    <t>Кто, где, какой экзамен сдал, и сколько бланков вернул</t>
  </si>
  <si>
    <t>Протокол допуска участника ЕГЭ, прибывшего на единый государственный экзамен без пропуска</t>
  </si>
  <si>
    <t>Кто, откуда пришёл на экзамен</t>
  </si>
  <si>
    <t>Протокол идентификации личности участника ЕГЭ при отсутствии у него документа, удостоверяющего личность</t>
  </si>
  <si>
    <t>Список распределения организаторов по аудиториям в ППЭ</t>
  </si>
  <si>
    <t>Список организаторов с указанием аудиторий</t>
  </si>
  <si>
    <t>Списко организаторов в аудитории с указанием ответственного</t>
  </si>
  <si>
    <t>Списко организаторов в ППЭ с распределением по аудиториям с указанием роли организатора вне аудитории</t>
  </si>
  <si>
    <t>Список участников ЕГЭ с указанием номера аудиторий ППЭ</t>
  </si>
  <si>
    <t>Списко участников в ППЭ с распределением по аудиториям с указанием ОУ</t>
  </si>
  <si>
    <t>Список распределения участников ЕГЭ из образовательных учреждений в аудитории ППЭ</t>
  </si>
  <si>
    <t>Результат рассадки для распределения участников по посадочным местам в аудитории</t>
  </si>
  <si>
    <t>Списко участников в аудитори с распределением по посадочным местам с указанием ОУ</t>
  </si>
  <si>
    <t>Ведомость приема экзаменационных материалов от  участников ЕГЭ в аудитории ППЭ</t>
  </si>
  <si>
    <t>Рекомендуемая схема нумерации мест в аудиториях при проведении единого государственного экзамена</t>
  </si>
  <si>
    <t>Схема нумерации мест в аудиториях</t>
  </si>
  <si>
    <t>Протокол служебного расследования апелляции о нарушении установленного порядка проведения ЕГЭ</t>
  </si>
  <si>
    <t>Официальный документ рассалдования апелляции</t>
  </si>
  <si>
    <t>Содержание апелляции и результат расследования</t>
  </si>
  <si>
    <t>Апелляция о нарушении установленного порядка проведения единого государственного экзамена</t>
  </si>
  <si>
    <t>Официальный документ апелляция участника</t>
  </si>
  <si>
    <t>Содержание апелляции</t>
  </si>
  <si>
    <t>Участник</t>
  </si>
  <si>
    <t>Протокол готовности пункта проведения единого государственного экзамена</t>
  </si>
  <si>
    <t>Сколько помещений, мест для ЕГЭ подготовлено</t>
  </si>
  <si>
    <t>01</t>
  </si>
  <si>
    <t>02</t>
  </si>
  <si>
    <t>03</t>
  </si>
  <si>
    <t>04</t>
  </si>
  <si>
    <t>06</t>
  </si>
  <si>
    <t>07</t>
  </si>
  <si>
    <t>08</t>
  </si>
  <si>
    <t>07-1</t>
  </si>
  <si>
    <t>09</t>
  </si>
  <si>
    <t>05-1</t>
  </si>
  <si>
    <t>05-2</t>
  </si>
  <si>
    <t>5</t>
  </si>
  <si>
    <t>Список распределения участников ЕГЭ по аудиториям ППЭ</t>
  </si>
  <si>
    <t>Списко участников в аудитори с распределением по посадочным местам с указанием ОУ и:
1. Не явился на экзамен
2. Удален с экзамена в связи с нарушением правил участия в ЕГЭ
3. Не закончил экзамен по уважительной причине</t>
  </si>
  <si>
    <t>Ведомость возврата экзаменационных материалов из аудитории</t>
  </si>
  <si>
    <t>14-3</t>
  </si>
  <si>
    <t>По каждой аудитории:
1. Бланки регистрации
2. Бланки ответов №1
3. Бланки ответов №2, 
4. в т.ч. дополнительные бланки ответов №2
5. Использованные кимы
6. Использованные черновики
7. Неиспользованные дополнительные бланки ответов №2
8. Неиспользованные черновики
9. Неиспользованные комплекты возвратных доставочных пакетов (Р,1,2)
10. Протоколы проведения ЕГЭ в аудитории
11. Дополнительные акты</t>
  </si>
  <si>
    <t>Кол-тво на ППЭ*</t>
  </si>
  <si>
    <t>Обяз.</t>
  </si>
  <si>
    <t>Сводный реестр форм ППЭ, формируемых во время проведения экзамена</t>
  </si>
  <si>
    <t>ИТОГО</t>
  </si>
  <si>
    <t>На ППЭ / Аудиторию</t>
  </si>
  <si>
    <t>Тип</t>
  </si>
  <si>
    <t>Задача</t>
  </si>
  <si>
    <t>Акт об удалении из ППЭ</t>
  </si>
  <si>
    <t>ППЭ?</t>
  </si>
  <si>
    <t>Иcпользуется для нумерации мест в аудиториях на этапе подготовки ППЭ к проведению экзамена</t>
  </si>
  <si>
    <t>Фиксирование результатов проверки готовности ППЭ к экзамену.
За деньдо экзамена Рук. ППЭ совм. с рук. базого ОУ</t>
  </si>
  <si>
    <t>Удалить</t>
  </si>
  <si>
    <t>Направление организаторов в аудитории. 
Назначение ответственного в аудитории?</t>
  </si>
  <si>
    <t>Кол-во копий</t>
  </si>
  <si>
    <t>3</t>
  </si>
  <si>
    <t>Входной контроль участников в аудитории и рассадка по местам (используется отв. организатором).
Включая отметку неявившихся, не закончивших и удалённых</t>
  </si>
  <si>
    <t>2</t>
  </si>
  <si>
    <t>Подтверждение факта сдачи ЕГЭ</t>
  </si>
  <si>
    <t>В старой инструкции написано что бланки апелляций отдаются в аудитории, надо ли это? За ним сбегать не долго, апелляций на порядок очень мало, в том году была всего пара сотен на РФ</t>
  </si>
  <si>
    <t>Направление участников в аудитории сдачи ЕГЭ (вывешивается на пункте)
Входной контроль участников в ППЭ, но тогда в форме нужны паспортные данные</t>
  </si>
  <si>
    <t>???
Учёт участников без документов
Так он выполняется на входе в аудиторию или в ППЭ или и там и там?</t>
  </si>
  <si>
    <t>???
Учёт участников без пропуска
Так он выполняется на входе в аудиторию или в ППЭ или и там и там?</t>
  </si>
  <si>
    <t>14-1</t>
  </si>
  <si>
    <t>Ведомость выдачи экзаменационных материалов в аудитории</t>
  </si>
  <si>
    <t>Учёт выдачи ЭМ в аудитории: Руководитель ППЭ &gt; Отв. организатор</t>
  </si>
  <si>
    <t>По каждой аудитории:
1. Кол-во выданных доставочных пакетов
2. Кол-во выданных комплектов возвратных доставочных пакетов*
3. Кол-во выданных дополнительных бланков ответов №2
4. Количество выданных черновиков</t>
  </si>
  <si>
    <t>Не понятно, зачем фиксировать НОМЕРА доп. бланков</t>
  </si>
  <si>
    <t xml:space="preserve">Учёт операций передачи ЭМ.
Учётный документ передачи ЭМ: передача любых материалов между любыми лицами:
1. Уполномоченный ГЭК &gt; Рук. ППЭ.
2. Рук. ППЭ &gt; Уполномоченный ГЭК </t>
  </si>
  <si>
    <t>Приём и обработка апелляций</t>
  </si>
  <si>
    <t>Бланк</t>
  </si>
  <si>
    <t>Рассадка</t>
  </si>
  <si>
    <t>Учёт движения ЭМ</t>
  </si>
  <si>
    <t>Протокол</t>
  </si>
  <si>
    <t>Ведомость</t>
  </si>
  <si>
    <t>Общая организация</t>
  </si>
  <si>
    <t>Учёт движения ЭМ, Общая организация</t>
  </si>
  <si>
    <t>Коррекции перс. данных</t>
  </si>
  <si>
    <t>Акт</t>
  </si>
  <si>
    <t>Справка</t>
  </si>
  <si>
    <t>ОБщественный контроль</t>
  </si>
  <si>
    <t>"Рассадка" организаторов</t>
  </si>
  <si>
    <t>"Рассадка" участников</t>
  </si>
  <si>
    <t>Справочная информация вывешиваемая на аудитории???</t>
  </si>
  <si>
    <t>Может учёт работников организовать как и участников, с отметкой о явке, замене и т.п.
Например по общему списку контролируется и проверяется явка, выполняется замена,  назначаются отв. в аудиториях, роли организаторов вне аудиторий. По этому же форме можно напраялвть организаторов в аудитории, вне аудитории по этажам, наблюдателей, ассистентов в аудитории и т.п. (с ручным вводом).
Предлагается сделать по аналлогии с участниками две формы:
Общий список на ППЭ, с которым работает Руководитель и справочный для аудитории, кто в ней работает</t>
  </si>
  <si>
    <t>"Рассадка участников", Учёт движения ЭМ</t>
  </si>
  <si>
    <t>Эта форма нужна на ППЭ, или раздавать в аудитории?</t>
  </si>
  <si>
    <t>Попробовать разместить на одной старице, либо ручной текст сделать в приложении (вряд ли его все будут заполнять).
Наблюдатель в аудиториях может находиться? Если да, то может эти сведения добавить в протокол, а то непонятно где он обнаружил наружения, мобильные и т.п.
Есть примечание "*если не присутствовал на соответствующем этапе -  поставить прочерк", может сами показатели сугрппировать по трём этапам, на которых мог присутствовать наблюдатель</t>
  </si>
  <si>
    <t>Учёт ЭМ:
Получено от участников</t>
  </si>
  <si>
    <t>Учёт ЭМ:
Возврат из аудитории, "наклейка" для возвратного пакета</t>
  </si>
  <si>
    <t>Сводный протокол проведения экзамена в аудитории ППЭ.
Учёт ЭМ, баланс по аудитории:
Получено, Выдано участникам, Не использовано, Получено от участников</t>
  </si>
  <si>
    <t>Учёт фактического количества полученных от участников бланков.
Учёт ЭМ:
Получено от участников по аудиториям</t>
  </si>
  <si>
    <t>Учёт возврата материалов из аудиторий</t>
  </si>
  <si>
    <t>При передаче материалов из ОУО уполномоченному ГЭК этот же акт используется?
Код МОУО, ППЭ будем добавлять для единообразия?</t>
  </si>
  <si>
    <t xml:space="preserve">1. Передаваемые материалы (до проведения экзамена) : пкаеты, возвратные, включая носитель информации
2 Передаваемые материалы (после проведения экзамена)^ возвратные пакеты, исп. КИМ, черновики, неисп. материалы, протоколы и ведомости, носитель инф. , протоколы инспекции </t>
  </si>
  <si>
    <t>Перечень возможных нарушений</t>
  </si>
  <si>
    <t>Протокол инспекции</t>
  </si>
  <si>
    <t>Есть в форме 14, как метариал передаваемый из ППЭ</t>
  </si>
  <si>
    <t>М.б. для удобства в приложении добавить перечень аудиторий т.к. по идее они же должны пройтись по всем аудиториям и проверить их готовность.
Перечень брать из БД и добавить поле с отметкой о готовности
Зачем два экземпляра?</t>
  </si>
  <si>
    <t>Уполномоченный ГЭК?</t>
  </si>
  <si>
    <t>Заполняет/Формирует</t>
  </si>
  <si>
    <t>Вместо неё, будет два варианта 5-1: на ППЭ и на аудиторию (без паспортных данных)</t>
  </si>
  <si>
    <t>Это новая форма ВМЕСТО существующей пятой.
Предлагается унифицировать с формой 6 или вообще свести их в одну: сначала идёт общий списко для вывешивания в ППЭ, а потом поаудиторный список для вывешивания на аудитории.
Правда в этом случае проверка участников на входе будет выолняться только по ФИО, без паспорта, паспорт будет проверять организатор в аудитории, он же будет заводить коррекции и детей без паспорта</t>
  </si>
  <si>
    <t>Предлагается эту форму использовать как основную для пропуска детей в ППЭ.
Остаётся вопрос формы 8 и 9 формируются при допуске детей в ППЭ? или в аудиториях?
Если на уровне ППЭ, то 6 унифицировать с 5-1 не коррректно. Можно в этой форме добавить данные форм 8 (без паспорта) и 9 (без пропуска). 
В итоге в одном месте будет утверждённый Рук. ППЭ полный списко участников.
Зачем формы 8 и 9 отдавать в аудитории не очень понятно, предлагается чтобы таких детей сразу отмечали в форме серии 5, чтобы организатор в аудитории этими вопросами уже не занимался. Либо перенести это полностью в аудитории, а то получается дублирование. М.б. даже праивльнее делать всё в аудитории, как в крайнем месте контроля.
Тогда можно расширить форму коррекций, чтобы вносить туда детей без паспорта и пропуска</t>
  </si>
  <si>
    <t>Списко участников в аудитори с распределением по посадочным местам с указанием ОУ и вводом данных о полученных от участников ЭМ, выявления ошибок  в пасп. данных, Не явился на экзамен, Удален с экзамена в связи с нарушением правил участия в ЕГЭ, Не закончил экзамен по уважительной причине</t>
  </si>
  <si>
    <t>А как учитывать несколько доп. бланков №2, там поле с числом должно быть, а не с флагом (в том году было много работ, где больше одного около 18 тыс.)
Зачем делать форму машиночитаемой, все данные есть в 13-2, привязки же к участникам всеравно не будет</t>
  </si>
  <si>
    <t>Содержится в 7-1, в старой инструкции написано, что форма нужна для направления организаторов в аудитории, но для этого можно использовать 7-1, а эта форма не понятно зачем?</t>
  </si>
  <si>
    <t>Предлагается группировать по аудиториям и в этой же форме Руководитель назначает ответственного по каждой аудитории
Нужна ли форма с перечнем всех работников ППЭ, в ней могжно фиксировать, кто явмлся, кто нет, замены работников, отмечать где был общ. наблюдатель, направлять в аудитории ассистентов и т.п.</t>
  </si>
  <si>
    <t>Форма к удалению.
По новому порядку сдавать ЕГЭ можно только с документом и пропуском.
Требует согласования с Рособрнадзором. Максимум позволить сдавать без документа выпускникам текущего года.
Если форма останется надо решить где её заполнять на уровне ППЭ или в аудитории?</t>
  </si>
  <si>
    <t>Форма к удалению.
По новому порядку сдавать ЕГЭ можно только с документом и пропуском.
Требует согласования с Рособрнадзором
Если форма останется надо решить где её заполнять на уровне ППЭ или в аудитории?</t>
  </si>
  <si>
    <t>Мы правильно поняли, что справка даётся ВМЕСТО пропуска и именно в аудитории по окончании экзамена.
А зачем это делается?
Если без пропуска будет запрещено сдавать ЕГЭ, то справка не нужна.
Требует согласования с Рособрнадзором</t>
  </si>
  <si>
    <t>Де</t>
  </si>
  <si>
    <t>Мы правильно поняли, что это наклейка на возвратный пакет? или для чего эта форма?
Все данные продублированы в протоколе ППЭ и ведомости возврата ЭМ из ППЭ.
Подпись сдающего есть (отв. орг. в аудитории), а кто принимает?
В названии указано форма  №2, а форма №1 где? в том году 11-ой формы вообще не было</t>
  </si>
  <si>
    <t>Протокол проведения ЕГЭ в аудитории</t>
  </si>
  <si>
    <t>См. предложения на форме и проект новой формы</t>
  </si>
  <si>
    <t>Коррекцию ОУ не будем делать?
Предлагается заполнять только шапку, т.к. коррекций мало (в том году чуть больше тысячи) повторно печатать полные списки всех участников на каждом экзамене не очень целесообразно.
Старый паспортные данные можно заполнять из формы №5-2, в ней же ставится отметка о расхождении и сразу заполняется пустографка 12-2.
Дополнительно, т.к. документ участника проверяется не только  в аудитории, но и на входе в ППЭ, м.б. предусмотреть какую-то отметку на пропуске, её заверяет Руководитель ППЭ и м.б. представитель ОУ, а уже на основании этих данных организатор в аудитории заполняет 12-2</t>
  </si>
  <si>
    <t>2?</t>
  </si>
  <si>
    <t>Сводный протокол проведения экзамена в ППЭ.
Учёт ЭМ, Участников</t>
  </si>
  <si>
    <t>Предлагается переделать, см. проект.
Формы приложения 1 к 13-ППЭ нет, что  в ней должно быть?
По логике должна быть ведомость вылачи в аудитории, которая сейчас Прил1 к ППЭ-14
13-2 по назначению совпадает с 14-3</t>
  </si>
  <si>
    <t>Дублирует  13-2</t>
  </si>
  <si>
    <t>Предлагается переделать, см. проект
Предлагается сделать номер 13-1, логичнее связывать с протоколом ППЭ, т.к. в ней расшифровываются данные из протокола</t>
  </si>
  <si>
    <t>ТОМ</t>
  </si>
  <si>
    <t>ОВЗ</t>
  </si>
  <si>
    <t>Протокол проведения процедуры удаленного сканирования в ППЭ</t>
  </si>
  <si>
    <t>15</t>
  </si>
  <si>
    <t>Учёт результатов удалённого сканирования в ТОМ</t>
  </si>
  <si>
    <t>Данные о колчиестве отсканированных бланков</t>
  </si>
  <si>
    <t>Старый код</t>
  </si>
  <si>
    <t>Фиксирование результатов проверки готовности ППЭ к экзамену.</t>
  </si>
  <si>
    <t>Заполняет / Формирует</t>
  </si>
  <si>
    <t>Бланк протокола служебного расследования апелляции о нарушении установленного порядка проведения ЕГЭ</t>
  </si>
  <si>
    <t>Бланк апелляции участника о нарушении установленного порядка проведения ЕГЭ</t>
  </si>
  <si>
    <t>Контроль участников на входе в аудиторию, учёт явки участников, удаления с экзамена, принятых от участников экзаменационных материалов и др.</t>
  </si>
  <si>
    <t>Информирование участников о местах сдачи экзамена (список вывешивается на аудитории)</t>
  </si>
  <si>
    <t>Инф. список</t>
  </si>
  <si>
    <t>Направление участников в аудитории сдачи ЕГЭ (вывешивается на пункте, используется на резервные дни и на доп. этапе)</t>
  </si>
  <si>
    <t>Направление участников в аудитории сдачи ЕГЭ (раздаётся сопровождающим из ОУ, используется в основные дни основного этапа)</t>
  </si>
  <si>
    <t>Назначение ответственных организаторов в аудиториях, назначение ролей организаторов вне аудиторий, направление организаторов в аудитории</t>
  </si>
  <si>
    <t>Учёт ЭМ: возврат из аудитории, "наклейка" для возвратного пакета с прочими материалами (всё кроме бланков, для которых есть специальные возвратные пакеты)</t>
  </si>
  <si>
    <t>Ведомость коррекции персональных данных участников ЕГЭ в аудитории</t>
  </si>
  <si>
    <t>Для оперативного учёта изменения перс. данных участников, используется главным верификаторами при обработке бланков регистрации.
Пустоё бланк заполняется полностью вручную ответственным организатором в аудитории</t>
  </si>
  <si>
    <t>Справочный перечень кодов ОУ, из которых участники пришли сдавать экзамен</t>
  </si>
  <si>
    <t>Учёт нарушений выявленных общественным наблюдателем.
Бланк заполняется общ. наблюдателем</t>
  </si>
  <si>
    <t>Сводный протокол проведения экзамена в аудитории ППЭ.</t>
  </si>
  <si>
    <t>Сводный протокол проведения экзамена в ППЭ.</t>
  </si>
  <si>
    <t>Нормативный документ, составляется в случае удаления участника из аудитории</t>
  </si>
  <si>
    <t>Акт о результатах общественного котроля проведения ЕГЭ в ППЭ</t>
  </si>
  <si>
    <t>Список организаторов по аудиториям</t>
  </si>
  <si>
    <t>Ведомость учёта участников ЕГЭ и экзаменационных материалов в аудитории ППЭ</t>
  </si>
  <si>
    <t>05-02</t>
  </si>
  <si>
    <t>05-01</t>
  </si>
  <si>
    <t>Список участников ЕГЭ в аудитории ППЭ</t>
  </si>
  <si>
    <t>Список участников ЕГЭ образовательного учреждения</t>
  </si>
  <si>
    <t>06-01</t>
  </si>
  <si>
    <t>Список участников ЕГЭ в ППЭ по алфавиту</t>
  </si>
  <si>
    <t>07-01</t>
  </si>
  <si>
    <t>Протокол проведения ЕГЭ в аудитории ППЭ</t>
  </si>
  <si>
    <t>12-01</t>
  </si>
  <si>
    <t>12-02</t>
  </si>
  <si>
    <t>13-01</t>
  </si>
  <si>
    <t>Акт приёмки-передачи экзаменационных материалов в ППЭ</t>
  </si>
  <si>
    <t>14-01</t>
  </si>
  <si>
    <t>Учёт операций передачи ЭМ в ППЭ:
1. Получение в ППЭ: передача от уполномоченного ГЭК руководителю ППЭ.
2. Возврат из ППЭ: передача от руководителя ППЭ уполномоченному ГЭК.</t>
  </si>
  <si>
    <t>14-02</t>
  </si>
  <si>
    <t>15-ТОМ</t>
  </si>
  <si>
    <t>Расшифровка кодов ОУ пункта проведения единого государственного экзамена</t>
  </si>
  <si>
    <t>07-02</t>
  </si>
  <si>
    <t>06-02</t>
  </si>
  <si>
    <t>13-02-МАШ</t>
  </si>
  <si>
    <t>18-МАШ</t>
  </si>
  <si>
    <t>Сводная ведомость учёта участников и использования экзаменационных материалов в ППЭ</t>
  </si>
  <si>
    <t>Ведомость выдачи и возврата экзаменационных материалов по аудиториям ППЭ</t>
  </si>
  <si>
    <t>Учёт фактического количества участников ЕГЭ в аудитории, полученных от участников бланков и общего количества ЭМ полученных и неиспользованных в ППЭ .
Заполняется на ППЭ в целом в разбивке по аудиториям в части участников и использованных бланков</t>
  </si>
  <si>
    <t>Учёт фактического количества ЭМ выданных в аудитории и возвращённых неиспользованных.
Заполняется на ППЭ в целом в разбивке по аудиториям</t>
  </si>
  <si>
    <t>Уполномоченный ГЭК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</si>
</sst>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22">
    <font>
      <sz val="11"/>
      <color indexed="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Arial Narrow"/>
      <family val="2"/>
    </font>
    <font>
      <sz val="8"/>
      <color indexed="8"/>
      <name val="Arial Narrow"/>
      <family val="2"/>
    </font>
    <font>
      <b/>
      <sz val="12"/>
      <color indexed="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31">
    <xf numFmtId="0" fontId="0" fillId="0" borderId="0" xfId="0" applyAlignment="1">
      <alignment/>
    </xf>
    <xf numFmtId="0" fontId="0" fillId="0" borderId="0" xfId="0" applyAlignment="1">
      <alignment horizontal="left"/>
    </xf>
    <xf numFmtId="0" fontId="0" fillId="0" borderId="0" xfId="0" applyBorder="1" applyAlignment="1">
      <alignment/>
    </xf>
    <xf numFmtId="0" fontId="1" fillId="0" borderId="0" xfId="0" applyFont="1" applyBorder="1" applyAlignment="1">
      <alignmen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49" fontId="19" fillId="0" borderId="10" xfId="0" applyNumberFormat="1" applyFont="1" applyBorder="1" applyAlignment="1">
      <alignment horizontal="center" vertical="center" wrapText="1"/>
    </xf>
    <xf numFmtId="49" fontId="19" fillId="0" borderId="10" xfId="0" applyNumberFormat="1" applyFont="1" applyBorder="1" applyAlignment="1">
      <alignment horizontal="left" vertical="center" wrapText="1"/>
    </xf>
    <xf numFmtId="49" fontId="19" fillId="0" borderId="10" xfId="0" applyNumberFormat="1" applyFont="1" applyBorder="1" applyAlignment="1">
      <alignment vertical="center" wrapText="1"/>
    </xf>
    <xf numFmtId="164" fontId="19" fillId="0" borderId="10" xfId="0" applyNumberFormat="1" applyFont="1" applyBorder="1" applyAlignment="1">
      <alignment vertical="center" wrapText="1"/>
    </xf>
    <xf numFmtId="164" fontId="19" fillId="0" borderId="10" xfId="0" applyNumberFormat="1" applyFont="1" applyBorder="1" applyAlignment="1">
      <alignment horizontal="center" vertical="center" wrapText="1"/>
    </xf>
    <xf numFmtId="1" fontId="19" fillId="0" borderId="10" xfId="0" applyNumberFormat="1" applyFont="1" applyBorder="1" applyAlignment="1">
      <alignment horizontal="center" vertical="center" wrapText="1"/>
    </xf>
    <xf numFmtId="164" fontId="19" fillId="0" borderId="10" xfId="0" applyNumberFormat="1" applyFont="1" applyBorder="1" applyAlignment="1">
      <alignment horizontal="left" vertical="center" wrapText="1"/>
    </xf>
    <xf numFmtId="0" fontId="19" fillId="0" borderId="0" xfId="0" applyFont="1" applyAlignment="1">
      <alignment/>
    </xf>
    <xf numFmtId="0" fontId="19" fillId="0" borderId="0" xfId="0" applyFont="1" applyAlignment="1">
      <alignment horizontal="left"/>
    </xf>
    <xf numFmtId="0" fontId="20" fillId="0" borderId="0" xfId="0" applyFont="1" applyAlignment="1">
      <alignment horizontal="left"/>
    </xf>
    <xf numFmtId="1" fontId="0" fillId="0" borderId="0" xfId="0" applyNumberFormat="1" applyAlignment="1">
      <alignment/>
    </xf>
    <xf numFmtId="49" fontId="19" fillId="6" borderId="10" xfId="0" applyNumberFormat="1" applyFont="1" applyFill="1" applyBorder="1" applyAlignment="1">
      <alignment vertical="center" wrapText="1"/>
    </xf>
    <xf numFmtId="49" fontId="19" fillId="7" borderId="10" xfId="0" applyNumberFormat="1" applyFont="1" applyFill="1" applyBorder="1" applyAlignment="1">
      <alignment horizontal="left" vertical="center" wrapText="1"/>
    </xf>
    <xf numFmtId="164" fontId="19" fillId="0" borderId="10" xfId="0" applyNumberFormat="1" applyFont="1" applyFill="1" applyBorder="1" applyAlignment="1">
      <alignment vertical="center" wrapText="1"/>
    </xf>
    <xf numFmtId="0" fontId="0" fillId="0" borderId="0" xfId="0" applyFill="1" applyAlignment="1">
      <alignment/>
    </xf>
    <xf numFmtId="0" fontId="20" fillId="0" borderId="0" xfId="0" applyFont="1" applyFill="1" applyAlignment="1">
      <alignment horizontal="left"/>
    </xf>
    <xf numFmtId="0" fontId="0" fillId="0" borderId="0" xfId="0" applyFill="1" applyAlignment="1">
      <alignment horizontal="left"/>
    </xf>
    <xf numFmtId="0" fontId="18"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wrapText="1"/>
    </xf>
    <xf numFmtId="49" fontId="19" fillId="0" borderId="10" xfId="0" applyNumberFormat="1" applyFont="1" applyFill="1" applyBorder="1" applyAlignment="1">
      <alignment vertical="center" wrapText="1"/>
    </xf>
    <xf numFmtId="164" fontId="19" fillId="0" borderId="10" xfId="0" applyNumberFormat="1" applyFont="1" applyFill="1" applyBorder="1" applyAlignment="1">
      <alignment horizontal="center" vertical="center" wrapText="1"/>
    </xf>
    <xf numFmtId="164" fontId="19" fillId="0" borderId="10" xfId="0" applyNumberFormat="1" applyFont="1" applyFill="1" applyBorder="1" applyAlignment="1">
      <alignment horizontal="left" vertical="center" wrapText="1"/>
    </xf>
    <xf numFmtId="0" fontId="0" fillId="0" borderId="0" xfId="0" applyFill="1" applyAlignment="1">
      <alignment horizontal="center"/>
    </xf>
    <xf numFmtId="49" fontId="1" fillId="0" borderId="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B1" sqref="B1"/>
    </sheetView>
  </sheetViews>
  <sheetFormatPr defaultColWidth="9.140625" defaultRowHeight="15"/>
  <cols>
    <col min="1" max="1" width="7.00390625" style="20" customWidth="1"/>
    <col min="2" max="2" width="20.421875" style="22" customWidth="1"/>
    <col min="3" max="3" width="7.7109375" style="22" customWidth="1"/>
    <col min="4" max="4" width="8.7109375" style="20" customWidth="1"/>
    <col min="5" max="6" width="5.28125" style="20" customWidth="1"/>
    <col min="7" max="7" width="31.7109375" style="20" customWidth="1"/>
    <col min="8" max="8" width="9.8515625" style="20" customWidth="1"/>
    <col min="9" max="10" width="5.421875" style="20" customWidth="1"/>
    <col min="11" max="11" width="8.7109375" style="20" customWidth="1"/>
    <col min="12" max="16384" width="9.140625" style="20" customWidth="1"/>
  </cols>
  <sheetData>
    <row r="1" spans="1:11" ht="15.75">
      <c r="A1" s="22"/>
      <c r="B1" s="21" t="s">
        <v>110</v>
      </c>
      <c r="C1" s="21"/>
      <c r="D1" s="21"/>
      <c r="E1" s="21"/>
      <c r="F1" s="21"/>
      <c r="G1" s="21"/>
      <c r="H1" s="22"/>
      <c r="I1" s="22"/>
      <c r="J1" s="22"/>
      <c r="K1" s="22"/>
    </row>
    <row r="3" spans="1:11" s="29" customFormat="1" ht="40.5">
      <c r="A3" s="23" t="s">
        <v>194</v>
      </c>
      <c r="B3" s="23" t="s">
        <v>1</v>
      </c>
      <c r="C3" s="23" t="s">
        <v>113</v>
      </c>
      <c r="D3" s="23" t="s">
        <v>112</v>
      </c>
      <c r="E3" s="23" t="s">
        <v>188</v>
      </c>
      <c r="F3" s="23" t="s">
        <v>189</v>
      </c>
      <c r="G3" s="23" t="s">
        <v>2</v>
      </c>
      <c r="H3" s="23" t="s">
        <v>196</v>
      </c>
      <c r="I3" s="23" t="s">
        <v>17</v>
      </c>
      <c r="J3" s="23" t="s">
        <v>109</v>
      </c>
      <c r="K3" s="23" t="s">
        <v>41</v>
      </c>
    </row>
    <row r="4" spans="1:11" ht="38.25">
      <c r="A4" s="24" t="s">
        <v>91</v>
      </c>
      <c r="B4" s="25" t="s">
        <v>89</v>
      </c>
      <c r="C4" s="24" t="s">
        <v>140</v>
      </c>
      <c r="D4" s="24" t="s">
        <v>20</v>
      </c>
      <c r="E4" s="24"/>
      <c r="F4" s="24"/>
      <c r="G4" s="26" t="s">
        <v>195</v>
      </c>
      <c r="H4" s="27" t="s">
        <v>47</v>
      </c>
      <c r="I4" s="24" t="s">
        <v>8</v>
      </c>
      <c r="J4" s="24" t="s">
        <v>9</v>
      </c>
      <c r="K4" s="24" t="s">
        <v>8</v>
      </c>
    </row>
    <row r="5" spans="1:11" ht="51">
      <c r="A5" s="24" t="s">
        <v>92</v>
      </c>
      <c r="B5" s="25" t="s">
        <v>85</v>
      </c>
      <c r="C5" s="24" t="s">
        <v>137</v>
      </c>
      <c r="D5" s="24" t="s">
        <v>20</v>
      </c>
      <c r="E5" s="24"/>
      <c r="F5" s="24"/>
      <c r="G5" s="26" t="s">
        <v>198</v>
      </c>
      <c r="H5" s="27" t="s">
        <v>88</v>
      </c>
      <c r="I5" s="24" t="s">
        <v>8</v>
      </c>
      <c r="J5" s="24" t="s">
        <v>8</v>
      </c>
      <c r="K5" s="24" t="s">
        <v>9</v>
      </c>
    </row>
    <row r="6" spans="1:11" ht="51">
      <c r="A6" s="24" t="s">
        <v>93</v>
      </c>
      <c r="B6" s="25" t="s">
        <v>82</v>
      </c>
      <c r="C6" s="24" t="s">
        <v>137</v>
      </c>
      <c r="D6" s="24" t="s">
        <v>20</v>
      </c>
      <c r="E6" s="24"/>
      <c r="F6" s="24"/>
      <c r="G6" s="26" t="s">
        <v>197</v>
      </c>
      <c r="H6" s="27" t="s">
        <v>241</v>
      </c>
      <c r="I6" s="24" t="s">
        <v>8</v>
      </c>
      <c r="J6" s="24" t="s">
        <v>8</v>
      </c>
      <c r="K6" s="24" t="s">
        <v>9</v>
      </c>
    </row>
    <row r="7" spans="1:11" ht="25.5">
      <c r="A7" s="24" t="s">
        <v>217</v>
      </c>
      <c r="B7" s="25" t="s">
        <v>218</v>
      </c>
      <c r="C7" s="24" t="s">
        <v>201</v>
      </c>
      <c r="D7" s="24" t="s">
        <v>7</v>
      </c>
      <c r="E7" s="24"/>
      <c r="F7" s="24"/>
      <c r="G7" s="26" t="s">
        <v>200</v>
      </c>
      <c r="H7" s="27" t="s">
        <v>47</v>
      </c>
      <c r="I7" s="24" t="s">
        <v>8</v>
      </c>
      <c r="J7" s="24" t="s">
        <v>9</v>
      </c>
      <c r="K7" s="24" t="s">
        <v>8</v>
      </c>
    </row>
    <row r="8" spans="1:11" ht="51">
      <c r="A8" s="24" t="s">
        <v>216</v>
      </c>
      <c r="B8" s="25" t="s">
        <v>215</v>
      </c>
      <c r="C8" s="24" t="s">
        <v>141</v>
      </c>
      <c r="D8" s="24" t="s">
        <v>7</v>
      </c>
      <c r="E8" s="24"/>
      <c r="F8" s="24"/>
      <c r="G8" s="26" t="s">
        <v>199</v>
      </c>
      <c r="H8" s="27" t="s">
        <v>23</v>
      </c>
      <c r="I8" s="24" t="s">
        <v>9</v>
      </c>
      <c r="J8" s="24" t="s">
        <v>9</v>
      </c>
      <c r="K8" s="24" t="s">
        <v>9</v>
      </c>
    </row>
    <row r="9" spans="1:11" ht="38.25">
      <c r="A9" s="24" t="s">
        <v>220</v>
      </c>
      <c r="B9" s="25" t="s">
        <v>219</v>
      </c>
      <c r="C9" s="24" t="s">
        <v>201</v>
      </c>
      <c r="D9" s="24" t="s">
        <v>20</v>
      </c>
      <c r="E9" s="24"/>
      <c r="F9" s="24"/>
      <c r="G9" s="26" t="s">
        <v>203</v>
      </c>
      <c r="H9" s="27" t="s">
        <v>47</v>
      </c>
      <c r="I9" s="24" t="s">
        <v>9</v>
      </c>
      <c r="J9" s="24" t="s">
        <v>9</v>
      </c>
      <c r="K9" s="24" t="s">
        <v>8</v>
      </c>
    </row>
    <row r="10" spans="1:11" ht="38.25">
      <c r="A10" s="24" t="s">
        <v>234</v>
      </c>
      <c r="B10" s="25" t="s">
        <v>221</v>
      </c>
      <c r="C10" s="24" t="s">
        <v>201</v>
      </c>
      <c r="D10" s="24" t="s">
        <v>20</v>
      </c>
      <c r="E10" s="24"/>
      <c r="F10" s="24"/>
      <c r="G10" s="26" t="s">
        <v>202</v>
      </c>
      <c r="H10" s="27" t="s">
        <v>47</v>
      </c>
      <c r="I10" s="24" t="s">
        <v>8</v>
      </c>
      <c r="J10" s="24" t="s">
        <v>9</v>
      </c>
      <c r="K10" s="24" t="s">
        <v>8</v>
      </c>
    </row>
    <row r="11" spans="1:11" ht="51">
      <c r="A11" s="24" t="s">
        <v>222</v>
      </c>
      <c r="B11" s="25" t="s">
        <v>214</v>
      </c>
      <c r="C11" s="24" t="s">
        <v>201</v>
      </c>
      <c r="D11" s="24" t="s">
        <v>20</v>
      </c>
      <c r="E11" s="24"/>
      <c r="F11" s="24"/>
      <c r="G11" s="26" t="s">
        <v>204</v>
      </c>
      <c r="H11" s="27" t="s">
        <v>47</v>
      </c>
      <c r="I11" s="24" t="s">
        <v>8</v>
      </c>
      <c r="J11" s="24" t="s">
        <v>9</v>
      </c>
      <c r="K11" s="24" t="s">
        <v>9</v>
      </c>
    </row>
    <row r="12" spans="1:11" ht="25.5">
      <c r="A12" s="24" t="s">
        <v>233</v>
      </c>
      <c r="B12" s="25" t="s">
        <v>28</v>
      </c>
      <c r="C12" s="24" t="s">
        <v>201</v>
      </c>
      <c r="D12" s="24" t="s">
        <v>20</v>
      </c>
      <c r="E12" s="24"/>
      <c r="F12" s="24"/>
      <c r="G12" s="26" t="s">
        <v>29</v>
      </c>
      <c r="H12" s="27" t="s">
        <v>31</v>
      </c>
      <c r="I12" s="24" t="s">
        <v>8</v>
      </c>
      <c r="J12" s="24" t="s">
        <v>8</v>
      </c>
      <c r="K12" s="24" t="s">
        <v>8</v>
      </c>
    </row>
    <row r="13" spans="1:11" ht="51">
      <c r="A13" s="24" t="s">
        <v>6</v>
      </c>
      <c r="B13" s="25" t="s">
        <v>5</v>
      </c>
      <c r="C13" s="24" t="s">
        <v>141</v>
      </c>
      <c r="D13" s="24" t="s">
        <v>7</v>
      </c>
      <c r="E13" s="24"/>
      <c r="F13" s="24"/>
      <c r="G13" s="26" t="s">
        <v>205</v>
      </c>
      <c r="H13" s="27" t="s">
        <v>23</v>
      </c>
      <c r="I13" s="28" t="s">
        <v>9</v>
      </c>
      <c r="J13" s="24" t="s">
        <v>9</v>
      </c>
      <c r="K13" s="24" t="s">
        <v>8</v>
      </c>
    </row>
    <row r="14" spans="1:11" ht="25.5">
      <c r="A14" s="24" t="s">
        <v>224</v>
      </c>
      <c r="B14" s="25" t="s">
        <v>223</v>
      </c>
      <c r="C14" s="24" t="s">
        <v>140</v>
      </c>
      <c r="D14" s="24" t="s">
        <v>7</v>
      </c>
      <c r="E14" s="24"/>
      <c r="F14" s="24"/>
      <c r="G14" s="26" t="s">
        <v>210</v>
      </c>
      <c r="H14" s="27" t="s">
        <v>23</v>
      </c>
      <c r="I14" s="24" t="s">
        <v>8</v>
      </c>
      <c r="J14" s="24" t="s">
        <v>9</v>
      </c>
      <c r="K14" s="24" t="s">
        <v>9</v>
      </c>
    </row>
    <row r="15" spans="1:11" ht="76.5">
      <c r="A15" s="24" t="s">
        <v>225</v>
      </c>
      <c r="B15" s="25" t="s">
        <v>206</v>
      </c>
      <c r="C15" s="24" t="s">
        <v>141</v>
      </c>
      <c r="D15" s="24" t="s">
        <v>20</v>
      </c>
      <c r="E15" s="24"/>
      <c r="F15" s="24"/>
      <c r="G15" s="26" t="s">
        <v>207</v>
      </c>
      <c r="H15" s="27" t="s">
        <v>23</v>
      </c>
      <c r="I15" s="24" t="s">
        <v>9</v>
      </c>
      <c r="J15" s="24" t="s">
        <v>9</v>
      </c>
      <c r="K15" s="24" t="s">
        <v>9</v>
      </c>
    </row>
    <row r="16" spans="1:11" ht="25.5">
      <c r="A16" s="24" t="s">
        <v>226</v>
      </c>
      <c r="B16" s="25" t="s">
        <v>46</v>
      </c>
      <c r="C16" s="24" t="s">
        <v>140</v>
      </c>
      <c r="D16" s="24" t="s">
        <v>20</v>
      </c>
      <c r="E16" s="24" t="s">
        <v>9</v>
      </c>
      <c r="F16" s="24"/>
      <c r="G16" s="26" t="s">
        <v>211</v>
      </c>
      <c r="H16" s="27" t="s">
        <v>47</v>
      </c>
      <c r="I16" s="24" t="s">
        <v>8</v>
      </c>
      <c r="J16" s="24" t="s">
        <v>9</v>
      </c>
      <c r="K16" s="24" t="s">
        <v>9</v>
      </c>
    </row>
    <row r="17" spans="1:11" ht="89.25">
      <c r="A17" s="24" t="s">
        <v>235</v>
      </c>
      <c r="B17" s="25" t="s">
        <v>237</v>
      </c>
      <c r="C17" s="24" t="s">
        <v>141</v>
      </c>
      <c r="D17" s="24" t="s">
        <v>20</v>
      </c>
      <c r="E17" s="24" t="s">
        <v>9</v>
      </c>
      <c r="F17" s="24"/>
      <c r="G17" s="26" t="s">
        <v>239</v>
      </c>
      <c r="H17" s="27" t="s">
        <v>47</v>
      </c>
      <c r="I17" s="24" t="s">
        <v>8</v>
      </c>
      <c r="J17" s="24" t="s">
        <v>9</v>
      </c>
      <c r="K17" s="24" t="s">
        <v>9</v>
      </c>
    </row>
    <row r="18" spans="1:11" ht="63.75">
      <c r="A18" s="24" t="s">
        <v>228</v>
      </c>
      <c r="B18" s="25" t="s">
        <v>227</v>
      </c>
      <c r="C18" s="24" t="s">
        <v>145</v>
      </c>
      <c r="D18" s="24" t="s">
        <v>20</v>
      </c>
      <c r="E18" s="24" t="s">
        <v>9</v>
      </c>
      <c r="F18" s="24" t="s">
        <v>9</v>
      </c>
      <c r="G18" s="26" t="s">
        <v>229</v>
      </c>
      <c r="H18" s="27" t="s">
        <v>45</v>
      </c>
      <c r="I18" s="24" t="s">
        <v>8</v>
      </c>
      <c r="J18" s="24" t="s">
        <v>9</v>
      </c>
      <c r="K18" s="24" t="s">
        <v>9</v>
      </c>
    </row>
    <row r="19" spans="1:11" ht="51">
      <c r="A19" s="24" t="s">
        <v>230</v>
      </c>
      <c r="B19" s="25" t="s">
        <v>238</v>
      </c>
      <c r="C19" s="24" t="s">
        <v>141</v>
      </c>
      <c r="D19" s="24" t="s">
        <v>20</v>
      </c>
      <c r="E19" s="24" t="s">
        <v>9</v>
      </c>
      <c r="F19" s="24"/>
      <c r="G19" s="26" t="s">
        <v>240</v>
      </c>
      <c r="H19" s="27" t="s">
        <v>47</v>
      </c>
      <c r="I19" s="24" t="s">
        <v>8</v>
      </c>
      <c r="J19" s="24" t="s">
        <v>9</v>
      </c>
      <c r="K19" s="24" t="s">
        <v>9</v>
      </c>
    </row>
    <row r="20" spans="1:11" ht="38.25">
      <c r="A20" s="24" t="s">
        <v>231</v>
      </c>
      <c r="B20" s="25" t="s">
        <v>190</v>
      </c>
      <c r="C20" s="24" t="s">
        <v>140</v>
      </c>
      <c r="D20" s="24" t="s">
        <v>20</v>
      </c>
      <c r="E20" s="24" t="s">
        <v>9</v>
      </c>
      <c r="F20" s="24"/>
      <c r="G20" s="26" t="s">
        <v>192</v>
      </c>
      <c r="H20" s="27" t="s">
        <v>47</v>
      </c>
      <c r="I20" s="24" t="s">
        <v>8</v>
      </c>
      <c r="J20" s="24" t="s">
        <v>9</v>
      </c>
      <c r="K20" s="24" t="s">
        <v>9</v>
      </c>
    </row>
    <row r="21" spans="1:11" ht="38.25">
      <c r="A21" s="24" t="s">
        <v>35</v>
      </c>
      <c r="B21" s="25" t="s">
        <v>232</v>
      </c>
      <c r="C21" s="24" t="s">
        <v>146</v>
      </c>
      <c r="D21" s="24" t="s">
        <v>20</v>
      </c>
      <c r="E21" s="24"/>
      <c r="F21" s="24"/>
      <c r="G21" s="26" t="s">
        <v>208</v>
      </c>
      <c r="H21" s="27" t="s">
        <v>31</v>
      </c>
      <c r="I21" s="24" t="s">
        <v>8</v>
      </c>
      <c r="J21" s="24" t="s">
        <v>8</v>
      </c>
      <c r="K21" s="24" t="s">
        <v>8</v>
      </c>
    </row>
    <row r="22" spans="1:11" ht="38.25">
      <c r="A22" s="24" t="s">
        <v>236</v>
      </c>
      <c r="B22" s="25" t="s">
        <v>213</v>
      </c>
      <c r="C22" s="24" t="s">
        <v>140</v>
      </c>
      <c r="D22" s="24" t="s">
        <v>20</v>
      </c>
      <c r="E22" s="24"/>
      <c r="F22" s="24"/>
      <c r="G22" s="26" t="s">
        <v>209</v>
      </c>
      <c r="H22" s="27" t="s">
        <v>24</v>
      </c>
      <c r="I22" s="24" t="s">
        <v>9</v>
      </c>
      <c r="J22" s="24" t="s">
        <v>8</v>
      </c>
      <c r="K22" s="24" t="s">
        <v>9</v>
      </c>
    </row>
    <row r="23" spans="1:11" ht="25.5">
      <c r="A23" s="24"/>
      <c r="B23" s="25" t="s">
        <v>115</v>
      </c>
      <c r="C23" s="24" t="s">
        <v>145</v>
      </c>
      <c r="D23" s="24" t="s">
        <v>20</v>
      </c>
      <c r="E23" s="24"/>
      <c r="F23" s="24"/>
      <c r="G23" s="26" t="s">
        <v>212</v>
      </c>
      <c r="H23" s="27" t="s">
        <v>23</v>
      </c>
      <c r="I23" s="24" t="s">
        <v>9</v>
      </c>
      <c r="J23" s="24" t="s">
        <v>8</v>
      </c>
      <c r="K23" s="24" t="s">
        <v>9</v>
      </c>
    </row>
  </sheetData>
  <sheetProtection/>
  <autoFilter ref="A3:K23"/>
  <printOptions/>
  <pageMargins left="0.4" right="0.26" top="0.39" bottom="0.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zoomScale="90" zoomScaleNormal="90" zoomScalePageLayoutView="0" workbookViewId="0" topLeftCell="A1">
      <pane xSplit="2" ySplit="3" topLeftCell="C22" activePane="bottomRight" state="frozen"/>
      <selection pane="topLeft" activeCell="A1" sqref="A1"/>
      <selection pane="topRight" activeCell="C1" sqref="C1"/>
      <selection pane="bottomLeft" activeCell="A2" sqref="A2"/>
      <selection pane="bottomRight" activeCell="S24" sqref="S24"/>
    </sheetView>
  </sheetViews>
  <sheetFormatPr defaultColWidth="9.140625" defaultRowHeight="15"/>
  <cols>
    <col min="1" max="1" width="3.57421875" style="0" customWidth="1"/>
    <col min="2" max="2" width="17.7109375" style="1" customWidth="1"/>
    <col min="3" max="3" width="7.7109375" style="1" customWidth="1"/>
    <col min="4" max="4" width="8.00390625" style="0" customWidth="1"/>
    <col min="5" max="6" width="5.28125" style="0" customWidth="1"/>
    <col min="7" max="8" width="16.00390625" style="0" customWidth="1"/>
    <col min="9" max="9" width="26.7109375" style="0" customWidth="1"/>
    <col min="10" max="10" width="9.8515625" style="0" customWidth="1"/>
    <col min="11" max="18" width="5.421875" style="0" customWidth="1"/>
    <col min="19" max="19" width="30.28125" style="1" customWidth="1"/>
  </cols>
  <sheetData>
    <row r="1" spans="2:3" ht="15.75">
      <c r="B1" s="15" t="s">
        <v>110</v>
      </c>
      <c r="C1" s="15"/>
    </row>
    <row r="3" spans="1:19" ht="94.5">
      <c r="A3" s="4" t="s">
        <v>0</v>
      </c>
      <c r="B3" s="5" t="s">
        <v>1</v>
      </c>
      <c r="C3" s="4" t="s">
        <v>113</v>
      </c>
      <c r="D3" s="4" t="s">
        <v>112</v>
      </c>
      <c r="E3" s="4" t="s">
        <v>188</v>
      </c>
      <c r="F3" s="4" t="s">
        <v>189</v>
      </c>
      <c r="G3" s="4" t="s">
        <v>2</v>
      </c>
      <c r="H3" s="4" t="s">
        <v>114</v>
      </c>
      <c r="I3" s="4" t="s">
        <v>3</v>
      </c>
      <c r="J3" s="4" t="s">
        <v>167</v>
      </c>
      <c r="K3" s="4" t="s">
        <v>17</v>
      </c>
      <c r="L3" s="4" t="s">
        <v>109</v>
      </c>
      <c r="M3" s="4" t="s">
        <v>41</v>
      </c>
      <c r="N3" s="4" t="s">
        <v>4</v>
      </c>
      <c r="O3" s="4" t="s">
        <v>121</v>
      </c>
      <c r="P3" s="4" t="s">
        <v>108</v>
      </c>
      <c r="Q3" s="4" t="s">
        <v>15</v>
      </c>
      <c r="R3" s="4" t="s">
        <v>119</v>
      </c>
      <c r="S3" s="4" t="s">
        <v>10</v>
      </c>
    </row>
    <row r="4" spans="1:19" ht="89.25">
      <c r="A4" s="6" t="s">
        <v>91</v>
      </c>
      <c r="B4" s="18" t="s">
        <v>89</v>
      </c>
      <c r="C4" s="7" t="s">
        <v>140</v>
      </c>
      <c r="D4" s="6" t="s">
        <v>20</v>
      </c>
      <c r="E4" s="6"/>
      <c r="F4" s="6" t="s">
        <v>9</v>
      </c>
      <c r="G4" s="17" t="s">
        <v>118</v>
      </c>
      <c r="H4" s="8" t="s">
        <v>142</v>
      </c>
      <c r="I4" s="9" t="s">
        <v>90</v>
      </c>
      <c r="J4" s="10" t="s">
        <v>47</v>
      </c>
      <c r="K4" s="6" t="s">
        <v>8</v>
      </c>
      <c r="L4" s="6" t="s">
        <v>12</v>
      </c>
      <c r="M4" s="6" t="s">
        <v>18</v>
      </c>
      <c r="N4" s="6" t="s">
        <v>22</v>
      </c>
      <c r="O4" s="6" t="s">
        <v>124</v>
      </c>
      <c r="P4" s="11">
        <f>1*2</f>
        <v>2</v>
      </c>
      <c r="Q4" s="11">
        <v>6</v>
      </c>
      <c r="R4" s="11"/>
      <c r="S4" s="7" t="s">
        <v>165</v>
      </c>
    </row>
    <row r="5" spans="1:19" ht="63.75">
      <c r="A5" s="6" t="s">
        <v>92</v>
      </c>
      <c r="B5" s="18" t="s">
        <v>85</v>
      </c>
      <c r="C5" s="7" t="s">
        <v>137</v>
      </c>
      <c r="D5" s="6" t="s">
        <v>7</v>
      </c>
      <c r="E5" s="6"/>
      <c r="F5" s="6"/>
      <c r="G5" s="17" t="s">
        <v>86</v>
      </c>
      <c r="H5" s="8" t="s">
        <v>136</v>
      </c>
      <c r="I5" s="9" t="s">
        <v>87</v>
      </c>
      <c r="J5" s="10" t="s">
        <v>88</v>
      </c>
      <c r="K5" s="6" t="s">
        <v>8</v>
      </c>
      <c r="L5" s="6" t="s">
        <v>8</v>
      </c>
      <c r="M5" s="6" t="s">
        <v>9</v>
      </c>
      <c r="N5" s="6" t="s">
        <v>22</v>
      </c>
      <c r="O5" s="6" t="s">
        <v>124</v>
      </c>
      <c r="P5" s="11" t="s">
        <v>11</v>
      </c>
      <c r="Q5" s="11" t="s">
        <v>11</v>
      </c>
      <c r="R5" s="11"/>
      <c r="S5" s="7" t="s">
        <v>126</v>
      </c>
    </row>
    <row r="6" spans="1:19" ht="63.75">
      <c r="A6" s="6" t="s">
        <v>93</v>
      </c>
      <c r="B6" s="18" t="s">
        <v>82</v>
      </c>
      <c r="C6" s="7" t="s">
        <v>137</v>
      </c>
      <c r="D6" s="6" t="s">
        <v>7</v>
      </c>
      <c r="E6" s="6"/>
      <c r="F6" s="6"/>
      <c r="G6" s="17" t="s">
        <v>83</v>
      </c>
      <c r="H6" s="8" t="s">
        <v>136</v>
      </c>
      <c r="I6" s="9" t="s">
        <v>84</v>
      </c>
      <c r="J6" s="10" t="s">
        <v>166</v>
      </c>
      <c r="K6" s="6" t="s">
        <v>8</v>
      </c>
      <c r="L6" s="6" t="s">
        <v>8</v>
      </c>
      <c r="M6" s="6" t="s">
        <v>9</v>
      </c>
      <c r="N6" s="6" t="s">
        <v>22</v>
      </c>
      <c r="O6" s="6" t="s">
        <v>25</v>
      </c>
      <c r="P6" s="11" t="s">
        <v>11</v>
      </c>
      <c r="Q6" s="11" t="s">
        <v>11</v>
      </c>
      <c r="R6" s="11"/>
      <c r="S6" s="7"/>
    </row>
    <row r="7" spans="1:19" ht="76.5">
      <c r="A7" s="6" t="s">
        <v>94</v>
      </c>
      <c r="B7" s="18" t="s">
        <v>80</v>
      </c>
      <c r="C7" s="7" t="s">
        <v>146</v>
      </c>
      <c r="D7" s="6" t="s">
        <v>116</v>
      </c>
      <c r="E7" s="6"/>
      <c r="F7" s="6"/>
      <c r="G7" s="17" t="s">
        <v>117</v>
      </c>
      <c r="H7" s="8" t="s">
        <v>142</v>
      </c>
      <c r="I7" s="9" t="s">
        <v>81</v>
      </c>
      <c r="J7" s="10" t="s">
        <v>47</v>
      </c>
      <c r="K7" s="6" t="s">
        <v>8</v>
      </c>
      <c r="L7" s="6" t="s">
        <v>12</v>
      </c>
      <c r="M7" s="6" t="s">
        <v>8</v>
      </c>
      <c r="N7" s="6" t="s">
        <v>32</v>
      </c>
      <c r="O7" s="6" t="s">
        <v>25</v>
      </c>
      <c r="P7" s="11">
        <v>1</v>
      </c>
      <c r="Q7" s="11">
        <v>0</v>
      </c>
      <c r="R7" s="11"/>
      <c r="S7" s="7"/>
    </row>
    <row r="8" spans="1:19" ht="127.5">
      <c r="A8" s="6" t="s">
        <v>102</v>
      </c>
      <c r="B8" s="7" t="s">
        <v>103</v>
      </c>
      <c r="C8" s="7" t="s">
        <v>138</v>
      </c>
      <c r="D8" s="6" t="s">
        <v>7</v>
      </c>
      <c r="E8" s="6"/>
      <c r="F8" s="6"/>
      <c r="G8" s="17" t="s">
        <v>123</v>
      </c>
      <c r="H8" s="8" t="s">
        <v>149</v>
      </c>
      <c r="I8" s="9" t="s">
        <v>104</v>
      </c>
      <c r="J8" s="10" t="s">
        <v>47</v>
      </c>
      <c r="K8" s="6" t="s">
        <v>8</v>
      </c>
      <c r="L8" s="6" t="s">
        <v>9</v>
      </c>
      <c r="M8" s="6" t="s">
        <v>8</v>
      </c>
      <c r="N8" s="6" t="s">
        <v>32</v>
      </c>
      <c r="O8" s="6" t="s">
        <v>124</v>
      </c>
      <c r="P8" s="11">
        <f>1*O8*10</f>
        <v>20</v>
      </c>
      <c r="Q8" s="11">
        <v>3</v>
      </c>
      <c r="R8" s="11" t="s">
        <v>9</v>
      </c>
      <c r="S8" s="12" t="s">
        <v>168</v>
      </c>
    </row>
    <row r="9" spans="1:19" ht="153">
      <c r="A9" s="6" t="s">
        <v>100</v>
      </c>
      <c r="B9" s="18" t="s">
        <v>76</v>
      </c>
      <c r="C9" s="7" t="s">
        <v>138</v>
      </c>
      <c r="D9" s="6" t="s">
        <v>7</v>
      </c>
      <c r="E9" s="6"/>
      <c r="F9" s="6"/>
      <c r="G9" s="8" t="s">
        <v>77</v>
      </c>
      <c r="H9" s="8" t="s">
        <v>149</v>
      </c>
      <c r="I9" s="9" t="s">
        <v>78</v>
      </c>
      <c r="J9" s="10" t="s">
        <v>47</v>
      </c>
      <c r="K9" s="6" t="s">
        <v>9</v>
      </c>
      <c r="L9" s="6" t="s">
        <v>9</v>
      </c>
      <c r="M9" s="6" t="s">
        <v>8</v>
      </c>
      <c r="N9" s="6" t="s">
        <v>32</v>
      </c>
      <c r="O9" s="6" t="s">
        <v>25</v>
      </c>
      <c r="P9" s="11">
        <f>1*10</f>
        <v>10</v>
      </c>
      <c r="Q9" s="11">
        <v>0</v>
      </c>
      <c r="R9" s="11"/>
      <c r="S9" s="12" t="s">
        <v>169</v>
      </c>
    </row>
    <row r="10" spans="1:19" ht="114.75">
      <c r="A10" s="6" t="s">
        <v>101</v>
      </c>
      <c r="B10" s="18" t="s">
        <v>79</v>
      </c>
      <c r="C10" s="7" t="s">
        <v>141</v>
      </c>
      <c r="D10" s="6" t="s">
        <v>7</v>
      </c>
      <c r="E10" s="6"/>
      <c r="F10" s="6"/>
      <c r="G10" s="8" t="s">
        <v>155</v>
      </c>
      <c r="H10" s="8" t="s">
        <v>152</v>
      </c>
      <c r="I10" s="9" t="s">
        <v>171</v>
      </c>
      <c r="J10" s="12" t="s">
        <v>23</v>
      </c>
      <c r="K10" s="6" t="s">
        <v>9</v>
      </c>
      <c r="L10" s="6" t="s">
        <v>9</v>
      </c>
      <c r="M10" s="6" t="s">
        <v>9</v>
      </c>
      <c r="N10" s="6" t="s">
        <v>22</v>
      </c>
      <c r="O10" s="6" t="s">
        <v>25</v>
      </c>
      <c r="P10" s="11">
        <f>1*10</f>
        <v>10</v>
      </c>
      <c r="Q10" s="11">
        <f>6*15</f>
        <v>90</v>
      </c>
      <c r="R10" s="11"/>
      <c r="S10" s="7" t="s">
        <v>172</v>
      </c>
    </row>
    <row r="11" spans="1:19" ht="280.5">
      <c r="A11" s="6" t="s">
        <v>95</v>
      </c>
      <c r="B11" s="18" t="s">
        <v>74</v>
      </c>
      <c r="C11" s="7" t="s">
        <v>138</v>
      </c>
      <c r="D11" s="6" t="s">
        <v>20</v>
      </c>
      <c r="E11" s="6"/>
      <c r="F11" s="6"/>
      <c r="G11" s="17" t="s">
        <v>127</v>
      </c>
      <c r="H11" s="8" t="s">
        <v>149</v>
      </c>
      <c r="I11" s="9" t="s">
        <v>75</v>
      </c>
      <c r="J11" s="10" t="s">
        <v>47</v>
      </c>
      <c r="K11" s="6" t="s">
        <v>8</v>
      </c>
      <c r="L11" s="6" t="s">
        <v>9</v>
      </c>
      <c r="M11" s="6" t="s">
        <v>8</v>
      </c>
      <c r="N11" s="6" t="s">
        <v>32</v>
      </c>
      <c r="O11" s="6" t="s">
        <v>122</v>
      </c>
      <c r="P11" s="11">
        <f>1*O11</f>
        <v>3</v>
      </c>
      <c r="Q11" s="11">
        <v>0</v>
      </c>
      <c r="R11" s="11"/>
      <c r="S11" s="12" t="s">
        <v>170</v>
      </c>
    </row>
    <row r="12" spans="1:19" ht="63.75">
      <c r="A12" s="6" t="s">
        <v>96</v>
      </c>
      <c r="B12" s="18" t="s">
        <v>70</v>
      </c>
      <c r="C12" s="7" t="s">
        <v>138</v>
      </c>
      <c r="D12" s="6" t="s">
        <v>7</v>
      </c>
      <c r="E12" s="6"/>
      <c r="F12" s="6"/>
      <c r="G12" s="17" t="s">
        <v>150</v>
      </c>
      <c r="H12" s="8" t="s">
        <v>148</v>
      </c>
      <c r="I12" s="9" t="s">
        <v>72</v>
      </c>
      <c r="J12" s="10" t="s">
        <v>47</v>
      </c>
      <c r="K12" s="6" t="s">
        <v>8</v>
      </c>
      <c r="L12" s="6" t="s">
        <v>9</v>
      </c>
      <c r="M12" s="6" t="s">
        <v>8</v>
      </c>
      <c r="N12" s="6" t="s">
        <v>32</v>
      </c>
      <c r="O12" s="6" t="s">
        <v>25</v>
      </c>
      <c r="P12" s="11">
        <f>10*1</f>
        <v>10</v>
      </c>
      <c r="Q12" s="11">
        <v>0</v>
      </c>
      <c r="R12" s="11" t="s">
        <v>9</v>
      </c>
      <c r="S12" s="12" t="s">
        <v>173</v>
      </c>
    </row>
    <row r="13" spans="1:19" ht="102">
      <c r="A13" s="6" t="s">
        <v>98</v>
      </c>
      <c r="B13" s="18" t="s">
        <v>71</v>
      </c>
      <c r="C13" s="7" t="s">
        <v>138</v>
      </c>
      <c r="D13" s="6" t="s">
        <v>20</v>
      </c>
      <c r="E13" s="6"/>
      <c r="F13" s="6"/>
      <c r="G13" s="17" t="s">
        <v>120</v>
      </c>
      <c r="H13" s="8" t="s">
        <v>148</v>
      </c>
      <c r="I13" s="9" t="s">
        <v>73</v>
      </c>
      <c r="J13" s="10" t="s">
        <v>47</v>
      </c>
      <c r="K13" s="6" t="s">
        <v>8</v>
      </c>
      <c r="L13" s="6" t="s">
        <v>9</v>
      </c>
      <c r="M13" s="6" t="s">
        <v>8</v>
      </c>
      <c r="N13" s="6" t="s">
        <v>32</v>
      </c>
      <c r="O13" s="6" t="s">
        <v>25</v>
      </c>
      <c r="P13" s="11">
        <v>1</v>
      </c>
      <c r="Q13" s="11">
        <v>0</v>
      </c>
      <c r="R13" s="11"/>
      <c r="S13" s="12" t="s">
        <v>174</v>
      </c>
    </row>
    <row r="14" spans="1:19" ht="102">
      <c r="A14" s="6" t="s">
        <v>97</v>
      </c>
      <c r="B14" s="18" t="s">
        <v>69</v>
      </c>
      <c r="C14" s="7" t="s">
        <v>140</v>
      </c>
      <c r="D14" s="6" t="s">
        <v>7</v>
      </c>
      <c r="E14" s="6"/>
      <c r="F14" s="6"/>
      <c r="G14" s="17" t="s">
        <v>128</v>
      </c>
      <c r="H14" s="8" t="s">
        <v>149</v>
      </c>
      <c r="I14" s="9" t="s">
        <v>68</v>
      </c>
      <c r="J14" s="10" t="s">
        <v>47</v>
      </c>
      <c r="K14" s="6" t="s">
        <v>8</v>
      </c>
      <c r="L14" s="6" t="s">
        <v>12</v>
      </c>
      <c r="M14" s="6" t="s">
        <v>18</v>
      </c>
      <c r="N14" s="6" t="s">
        <v>22</v>
      </c>
      <c r="O14" s="6" t="s">
        <v>25</v>
      </c>
      <c r="P14" s="11" t="s">
        <v>11</v>
      </c>
      <c r="Q14" s="11" t="s">
        <v>11</v>
      </c>
      <c r="R14" s="11" t="s">
        <v>9</v>
      </c>
      <c r="S14" s="12" t="s">
        <v>175</v>
      </c>
    </row>
    <row r="15" spans="1:19" ht="76.5">
      <c r="A15" s="6" t="s">
        <v>99</v>
      </c>
      <c r="B15" s="18" t="s">
        <v>67</v>
      </c>
      <c r="C15" s="7" t="s">
        <v>140</v>
      </c>
      <c r="D15" s="6" t="s">
        <v>7</v>
      </c>
      <c r="E15" s="6"/>
      <c r="F15" s="6"/>
      <c r="G15" s="17" t="s">
        <v>129</v>
      </c>
      <c r="H15" s="8" t="s">
        <v>149</v>
      </c>
      <c r="I15" s="9" t="s">
        <v>68</v>
      </c>
      <c r="J15" s="10" t="s">
        <v>47</v>
      </c>
      <c r="K15" s="6" t="s">
        <v>8</v>
      </c>
      <c r="L15" s="6" t="s">
        <v>12</v>
      </c>
      <c r="M15" s="6" t="s">
        <v>18</v>
      </c>
      <c r="N15" s="6" t="s">
        <v>22</v>
      </c>
      <c r="O15" s="6" t="s">
        <v>25</v>
      </c>
      <c r="P15" s="11" t="s">
        <v>11</v>
      </c>
      <c r="Q15" s="11" t="s">
        <v>11</v>
      </c>
      <c r="R15" s="11" t="s">
        <v>9</v>
      </c>
      <c r="S15" s="12" t="s">
        <v>176</v>
      </c>
    </row>
    <row r="16" spans="1:19" ht="89.25">
      <c r="A16" s="6" t="s">
        <v>13</v>
      </c>
      <c r="B16" s="18" t="s">
        <v>65</v>
      </c>
      <c r="C16" s="7" t="s">
        <v>137</v>
      </c>
      <c r="D16" s="6" t="s">
        <v>7</v>
      </c>
      <c r="E16" s="6"/>
      <c r="F16" s="6"/>
      <c r="G16" s="17" t="s">
        <v>125</v>
      </c>
      <c r="H16" s="8" t="s">
        <v>142</v>
      </c>
      <c r="I16" s="9" t="s">
        <v>66</v>
      </c>
      <c r="J16" s="12" t="s">
        <v>23</v>
      </c>
      <c r="K16" s="6" t="s">
        <v>8</v>
      </c>
      <c r="L16" s="6" t="s">
        <v>8</v>
      </c>
      <c r="M16" s="6" t="s">
        <v>8</v>
      </c>
      <c r="N16" s="6" t="s">
        <v>22</v>
      </c>
      <c r="O16" s="6" t="s">
        <v>25</v>
      </c>
      <c r="P16" s="11"/>
      <c r="Q16" s="11"/>
      <c r="R16" s="11" t="s">
        <v>178</v>
      </c>
      <c r="S16" s="7" t="s">
        <v>177</v>
      </c>
    </row>
    <row r="17" spans="1:19" ht="204">
      <c r="A17" s="6" t="s">
        <v>6</v>
      </c>
      <c r="B17" s="18" t="s">
        <v>5</v>
      </c>
      <c r="C17" s="7" t="s">
        <v>141</v>
      </c>
      <c r="D17" s="6" t="s">
        <v>7</v>
      </c>
      <c r="E17" s="6"/>
      <c r="F17" s="6"/>
      <c r="G17" s="17" t="s">
        <v>156</v>
      </c>
      <c r="H17" s="8" t="s">
        <v>139</v>
      </c>
      <c r="I17" s="9" t="s">
        <v>43</v>
      </c>
      <c r="J17" s="12" t="s">
        <v>23</v>
      </c>
      <c r="K17" s="12" t="s">
        <v>9</v>
      </c>
      <c r="L17" s="6" t="s">
        <v>12</v>
      </c>
      <c r="M17" s="6" t="s">
        <v>9</v>
      </c>
      <c r="N17" s="6" t="s">
        <v>22</v>
      </c>
      <c r="O17" s="6" t="s">
        <v>25</v>
      </c>
      <c r="P17" s="6" t="s">
        <v>13</v>
      </c>
      <c r="Q17" s="6" t="s">
        <v>44</v>
      </c>
      <c r="R17" s="6"/>
      <c r="S17" s="12" t="s">
        <v>179</v>
      </c>
    </row>
    <row r="18" spans="1:19" ht="127.5">
      <c r="A18" s="6" t="s">
        <v>53</v>
      </c>
      <c r="B18" s="18" t="s">
        <v>180</v>
      </c>
      <c r="C18" s="7" t="s">
        <v>140</v>
      </c>
      <c r="D18" s="6" t="s">
        <v>7</v>
      </c>
      <c r="E18" s="6" t="s">
        <v>9</v>
      </c>
      <c r="F18" s="6" t="s">
        <v>9</v>
      </c>
      <c r="G18" s="17" t="s">
        <v>157</v>
      </c>
      <c r="H18" s="8" t="s">
        <v>143</v>
      </c>
      <c r="I18" s="9" t="s">
        <v>54</v>
      </c>
      <c r="J18" s="12" t="s">
        <v>23</v>
      </c>
      <c r="K18" s="6" t="s">
        <v>8</v>
      </c>
      <c r="L18" s="6" t="s">
        <v>9</v>
      </c>
      <c r="M18" s="6" t="s">
        <v>9</v>
      </c>
      <c r="N18" s="6" t="s">
        <v>22</v>
      </c>
      <c r="O18" s="6" t="s">
        <v>183</v>
      </c>
      <c r="P18" s="11">
        <f>10*1*2</f>
        <v>20</v>
      </c>
      <c r="Q18" s="11">
        <v>28</v>
      </c>
      <c r="R18" s="11"/>
      <c r="S18" s="7" t="s">
        <v>181</v>
      </c>
    </row>
    <row r="19" spans="1:19" ht="51">
      <c r="A19" s="6" t="s">
        <v>58</v>
      </c>
      <c r="B19" s="18" t="s">
        <v>57</v>
      </c>
      <c r="C19" s="7" t="s">
        <v>140</v>
      </c>
      <c r="D19" s="6" t="s">
        <v>7</v>
      </c>
      <c r="E19" s="6"/>
      <c r="F19" s="6"/>
      <c r="G19" s="17" t="s">
        <v>64</v>
      </c>
      <c r="H19" s="8" t="s">
        <v>139</v>
      </c>
      <c r="I19" s="9" t="s">
        <v>59</v>
      </c>
      <c r="J19" s="12" t="s">
        <v>23</v>
      </c>
      <c r="K19" s="6" t="s">
        <v>8</v>
      </c>
      <c r="L19" s="6" t="s">
        <v>9</v>
      </c>
      <c r="M19" s="6" t="s">
        <v>12</v>
      </c>
      <c r="N19" s="6" t="s">
        <v>22</v>
      </c>
      <c r="O19" s="6" t="s">
        <v>25</v>
      </c>
      <c r="P19" s="11">
        <f>10*1*2</f>
        <v>20</v>
      </c>
      <c r="Q19" s="11">
        <f>13*1</f>
        <v>13</v>
      </c>
      <c r="R19" s="11"/>
      <c r="S19" s="7" t="s">
        <v>134</v>
      </c>
    </row>
    <row r="20" spans="1:19" ht="216.75">
      <c r="A20" s="6" t="s">
        <v>61</v>
      </c>
      <c r="B20" s="18" t="s">
        <v>60</v>
      </c>
      <c r="C20" s="7" t="s">
        <v>141</v>
      </c>
      <c r="D20" s="6" t="s">
        <v>7</v>
      </c>
      <c r="E20" s="6"/>
      <c r="F20" s="6"/>
      <c r="G20" s="8" t="s">
        <v>63</v>
      </c>
      <c r="H20" s="8" t="s">
        <v>144</v>
      </c>
      <c r="I20" s="9" t="s">
        <v>62</v>
      </c>
      <c r="J20" s="12" t="s">
        <v>23</v>
      </c>
      <c r="K20" s="6" t="s">
        <v>9</v>
      </c>
      <c r="L20" s="6" t="s">
        <v>9</v>
      </c>
      <c r="M20" s="6" t="s">
        <v>9</v>
      </c>
      <c r="N20" s="6" t="s">
        <v>22</v>
      </c>
      <c r="O20" s="6" t="s">
        <v>124</v>
      </c>
      <c r="P20" s="11">
        <f>10*1*2</f>
        <v>20</v>
      </c>
      <c r="Q20" s="11">
        <f>13*3</f>
        <v>39</v>
      </c>
      <c r="R20" s="11"/>
      <c r="S20" s="12" t="s">
        <v>182</v>
      </c>
    </row>
    <row r="21" spans="1:19" ht="140.25">
      <c r="A21" s="6" t="s">
        <v>38</v>
      </c>
      <c r="B21" s="18" t="s">
        <v>46</v>
      </c>
      <c r="C21" s="7" t="s">
        <v>140</v>
      </c>
      <c r="D21" s="6" t="s">
        <v>20</v>
      </c>
      <c r="E21" s="6" t="s">
        <v>9</v>
      </c>
      <c r="F21" s="6" t="s">
        <v>9</v>
      </c>
      <c r="G21" s="17" t="s">
        <v>184</v>
      </c>
      <c r="H21" s="8" t="s">
        <v>143</v>
      </c>
      <c r="I21" s="19" t="s">
        <v>48</v>
      </c>
      <c r="J21" s="10" t="s">
        <v>47</v>
      </c>
      <c r="K21" s="6" t="s">
        <v>8</v>
      </c>
      <c r="L21" s="6" t="s">
        <v>9</v>
      </c>
      <c r="M21" s="6" t="s">
        <v>9</v>
      </c>
      <c r="N21" s="6" t="s">
        <v>22</v>
      </c>
      <c r="O21" s="6" t="s">
        <v>124</v>
      </c>
      <c r="P21" s="11">
        <f>1*2</f>
        <v>2</v>
      </c>
      <c r="Q21" s="11" t="s">
        <v>49</v>
      </c>
      <c r="R21" s="11"/>
      <c r="S21" s="7" t="s">
        <v>181</v>
      </c>
    </row>
    <row r="22" spans="1:19" ht="102">
      <c r="A22" s="6" t="s">
        <v>56</v>
      </c>
      <c r="B22" s="18" t="s">
        <v>50</v>
      </c>
      <c r="C22" s="7" t="s">
        <v>141</v>
      </c>
      <c r="D22" s="6" t="s">
        <v>20</v>
      </c>
      <c r="E22" s="6"/>
      <c r="F22" s="6"/>
      <c r="G22" s="8" t="s">
        <v>158</v>
      </c>
      <c r="H22" s="8" t="s">
        <v>139</v>
      </c>
      <c r="I22" s="9" t="s">
        <v>52</v>
      </c>
      <c r="J22" s="10" t="s">
        <v>47</v>
      </c>
      <c r="K22" s="6" t="s">
        <v>8</v>
      </c>
      <c r="L22" s="6" t="s">
        <v>9</v>
      </c>
      <c r="M22" s="6" t="s">
        <v>9</v>
      </c>
      <c r="N22" s="6" t="s">
        <v>22</v>
      </c>
      <c r="O22" s="6"/>
      <c r="P22" s="11">
        <f>1*2</f>
        <v>2</v>
      </c>
      <c r="Q22" s="11">
        <f>6*10+6</f>
        <v>66</v>
      </c>
      <c r="R22" s="11"/>
      <c r="S22" s="7" t="s">
        <v>185</v>
      </c>
    </row>
    <row r="23" spans="1:19" ht="127.5">
      <c r="A23" s="6" t="s">
        <v>39</v>
      </c>
      <c r="B23" s="18" t="s">
        <v>40</v>
      </c>
      <c r="C23" s="7" t="s">
        <v>145</v>
      </c>
      <c r="D23" s="6" t="s">
        <v>20</v>
      </c>
      <c r="E23" s="6" t="s">
        <v>9</v>
      </c>
      <c r="F23" s="6" t="s">
        <v>9</v>
      </c>
      <c r="G23" s="17" t="s">
        <v>135</v>
      </c>
      <c r="H23" s="8" t="s">
        <v>139</v>
      </c>
      <c r="I23" s="9" t="s">
        <v>161</v>
      </c>
      <c r="J23" s="10" t="s">
        <v>45</v>
      </c>
      <c r="K23" s="6" t="s">
        <v>8</v>
      </c>
      <c r="L23" s="6" t="s">
        <v>9</v>
      </c>
      <c r="M23" s="6" t="s">
        <v>9</v>
      </c>
      <c r="N23" s="6" t="s">
        <v>22</v>
      </c>
      <c r="O23" s="6" t="s">
        <v>183</v>
      </c>
      <c r="P23" s="11">
        <f>(1+1)*2</f>
        <v>4</v>
      </c>
      <c r="Q23" s="11" t="s">
        <v>42</v>
      </c>
      <c r="R23" s="11"/>
      <c r="S23" s="7" t="s">
        <v>160</v>
      </c>
    </row>
    <row r="24" spans="1:19" ht="102">
      <c r="A24" s="6" t="s">
        <v>130</v>
      </c>
      <c r="B24" s="7" t="s">
        <v>131</v>
      </c>
      <c r="C24" s="7" t="s">
        <v>141</v>
      </c>
      <c r="D24" s="6" t="s">
        <v>20</v>
      </c>
      <c r="E24" s="6" t="s">
        <v>9</v>
      </c>
      <c r="F24" s="6" t="s">
        <v>9</v>
      </c>
      <c r="G24" s="17" t="s">
        <v>132</v>
      </c>
      <c r="H24" s="8" t="s">
        <v>139</v>
      </c>
      <c r="I24" s="9" t="s">
        <v>133</v>
      </c>
      <c r="J24" s="10" t="s">
        <v>47</v>
      </c>
      <c r="K24" s="6" t="s">
        <v>8</v>
      </c>
      <c r="L24" s="6" t="s">
        <v>9</v>
      </c>
      <c r="M24" s="6" t="s">
        <v>12</v>
      </c>
      <c r="N24" s="6" t="s">
        <v>22</v>
      </c>
      <c r="O24" s="6" t="s">
        <v>25</v>
      </c>
      <c r="P24" s="11">
        <v>10</v>
      </c>
      <c r="Q24" s="11">
        <v>4</v>
      </c>
      <c r="R24" s="11" t="s">
        <v>9</v>
      </c>
      <c r="S24" s="7" t="s">
        <v>187</v>
      </c>
    </row>
    <row r="25" spans="1:19" ht="216.75">
      <c r="A25" s="6" t="s">
        <v>106</v>
      </c>
      <c r="B25" s="18" t="s">
        <v>105</v>
      </c>
      <c r="C25" s="7" t="s">
        <v>141</v>
      </c>
      <c r="D25" s="6" t="s">
        <v>20</v>
      </c>
      <c r="E25" s="6"/>
      <c r="F25" s="6"/>
      <c r="G25" s="8" t="s">
        <v>159</v>
      </c>
      <c r="H25" s="8" t="s">
        <v>139</v>
      </c>
      <c r="I25" s="9" t="s">
        <v>107</v>
      </c>
      <c r="J25" s="10" t="s">
        <v>47</v>
      </c>
      <c r="K25" s="6" t="s">
        <v>9</v>
      </c>
      <c r="L25" s="6" t="s">
        <v>12</v>
      </c>
      <c r="M25" s="6" t="s">
        <v>12</v>
      </c>
      <c r="N25" s="6" t="s">
        <v>22</v>
      </c>
      <c r="O25" s="6"/>
      <c r="P25" s="11">
        <v>1</v>
      </c>
      <c r="Q25" s="11">
        <v>11</v>
      </c>
      <c r="R25" s="11"/>
      <c r="S25" s="12" t="s">
        <v>186</v>
      </c>
    </row>
    <row r="26" spans="1:19" ht="38.25">
      <c r="A26" s="6" t="s">
        <v>191</v>
      </c>
      <c r="B26" s="18" t="s">
        <v>190</v>
      </c>
      <c r="C26" s="7" t="s">
        <v>140</v>
      </c>
      <c r="D26" s="6" t="s">
        <v>20</v>
      </c>
      <c r="E26" s="6" t="s">
        <v>9</v>
      </c>
      <c r="F26" s="6"/>
      <c r="G26" s="8" t="s">
        <v>192</v>
      </c>
      <c r="H26" s="8" t="s">
        <v>139</v>
      </c>
      <c r="I26" s="9" t="s">
        <v>193</v>
      </c>
      <c r="J26" s="10" t="s">
        <v>47</v>
      </c>
      <c r="K26" s="6" t="s">
        <v>8</v>
      </c>
      <c r="L26" s="6" t="s">
        <v>9</v>
      </c>
      <c r="M26" s="6" t="s">
        <v>9</v>
      </c>
      <c r="N26" s="6" t="s">
        <v>22</v>
      </c>
      <c r="O26" s="6"/>
      <c r="P26" s="11">
        <v>1</v>
      </c>
      <c r="Q26" s="11">
        <v>11</v>
      </c>
      <c r="R26" s="11"/>
      <c r="S26" s="12"/>
    </row>
    <row r="27" spans="1:19" ht="51">
      <c r="A27" s="6" t="s">
        <v>35</v>
      </c>
      <c r="B27" s="18" t="s">
        <v>34</v>
      </c>
      <c r="C27" s="7" t="s">
        <v>146</v>
      </c>
      <c r="D27" s="6" t="s">
        <v>20</v>
      </c>
      <c r="E27" s="6"/>
      <c r="F27" s="6"/>
      <c r="G27" s="8" t="s">
        <v>36</v>
      </c>
      <c r="H27" s="8" t="s">
        <v>142</v>
      </c>
      <c r="I27" s="9" t="s">
        <v>37</v>
      </c>
      <c r="J27" s="10" t="s">
        <v>31</v>
      </c>
      <c r="K27" s="6" t="s">
        <v>8</v>
      </c>
      <c r="L27" s="6" t="s">
        <v>8</v>
      </c>
      <c r="M27" s="6" t="s">
        <v>8</v>
      </c>
      <c r="N27" s="6" t="s">
        <v>32</v>
      </c>
      <c r="O27" s="6" t="s">
        <v>25</v>
      </c>
      <c r="P27" s="6" t="s">
        <v>25</v>
      </c>
      <c r="Q27" s="6"/>
      <c r="R27" s="6"/>
      <c r="S27" s="7" t="s">
        <v>153</v>
      </c>
    </row>
    <row r="28" spans="1:19" ht="191.25">
      <c r="A28" s="6" t="s">
        <v>27</v>
      </c>
      <c r="B28" s="18" t="s">
        <v>28</v>
      </c>
      <c r="C28" s="7" t="s">
        <v>146</v>
      </c>
      <c r="D28" s="6" t="s">
        <v>20</v>
      </c>
      <c r="E28" s="6"/>
      <c r="F28" s="6"/>
      <c r="G28" s="8" t="s">
        <v>29</v>
      </c>
      <c r="H28" s="8" t="s">
        <v>148</v>
      </c>
      <c r="I28" s="9" t="s">
        <v>30</v>
      </c>
      <c r="J28" s="10" t="s">
        <v>31</v>
      </c>
      <c r="K28" s="6" t="s">
        <v>8</v>
      </c>
      <c r="L28" s="6" t="s">
        <v>8</v>
      </c>
      <c r="M28" s="6" t="s">
        <v>8</v>
      </c>
      <c r="N28" s="6" t="s">
        <v>32</v>
      </c>
      <c r="O28" s="6"/>
      <c r="P28" s="6" t="s">
        <v>25</v>
      </c>
      <c r="Q28" s="6" t="s">
        <v>33</v>
      </c>
      <c r="R28" s="6"/>
      <c r="S28" s="12" t="s">
        <v>151</v>
      </c>
    </row>
    <row r="29" spans="1:19" ht="153">
      <c r="A29" s="6" t="s">
        <v>19</v>
      </c>
      <c r="B29" s="18" t="s">
        <v>16</v>
      </c>
      <c r="C29" s="7" t="s">
        <v>140</v>
      </c>
      <c r="D29" s="6" t="s">
        <v>20</v>
      </c>
      <c r="E29" s="6"/>
      <c r="F29" s="6"/>
      <c r="G29" s="8" t="s">
        <v>21</v>
      </c>
      <c r="H29" s="8" t="s">
        <v>147</v>
      </c>
      <c r="I29" s="9" t="s">
        <v>162</v>
      </c>
      <c r="J29" s="12" t="s">
        <v>24</v>
      </c>
      <c r="K29" s="6" t="s">
        <v>9</v>
      </c>
      <c r="L29" s="6" t="s">
        <v>9</v>
      </c>
      <c r="M29" s="6" t="s">
        <v>9</v>
      </c>
      <c r="N29" s="6" t="s">
        <v>22</v>
      </c>
      <c r="O29" s="6"/>
      <c r="P29" s="6" t="s">
        <v>25</v>
      </c>
      <c r="Q29" s="6" t="s">
        <v>26</v>
      </c>
      <c r="R29" s="6"/>
      <c r="S29" s="12" t="s">
        <v>154</v>
      </c>
    </row>
    <row r="30" spans="1:19" ht="15">
      <c r="A30" s="6"/>
      <c r="B30" s="7" t="s">
        <v>115</v>
      </c>
      <c r="C30" s="7"/>
      <c r="D30" s="6"/>
      <c r="E30" s="6"/>
      <c r="F30" s="6"/>
      <c r="G30" s="8"/>
      <c r="H30" s="8"/>
      <c r="I30" s="9"/>
      <c r="J30" s="10"/>
      <c r="K30" s="6" t="s">
        <v>9</v>
      </c>
      <c r="L30" s="6"/>
      <c r="M30" s="6"/>
      <c r="N30" s="6"/>
      <c r="O30" s="6"/>
      <c r="P30" s="11"/>
      <c r="Q30" s="11"/>
      <c r="R30" s="11"/>
      <c r="S30" s="7"/>
    </row>
    <row r="31" spans="1:19" ht="25.5">
      <c r="A31" s="6"/>
      <c r="B31" s="7" t="s">
        <v>163</v>
      </c>
      <c r="C31" s="7"/>
      <c r="D31" s="6"/>
      <c r="E31" s="6"/>
      <c r="F31" s="6"/>
      <c r="G31" s="8"/>
      <c r="H31" s="8"/>
      <c r="I31" s="9" t="s">
        <v>164</v>
      </c>
      <c r="J31" s="10"/>
      <c r="K31" s="6" t="s">
        <v>9</v>
      </c>
      <c r="L31" s="6"/>
      <c r="M31" s="6"/>
      <c r="N31" s="6"/>
      <c r="O31" s="6"/>
      <c r="P31" s="11"/>
      <c r="Q31" s="11"/>
      <c r="R31" s="11"/>
      <c r="S31" s="7"/>
    </row>
    <row r="32" spans="1:19" ht="15">
      <c r="A32" s="13" t="s">
        <v>14</v>
      </c>
      <c r="B32" s="14"/>
      <c r="C32" s="14"/>
      <c r="D32" s="13"/>
      <c r="E32" s="13"/>
      <c r="F32" s="13"/>
      <c r="G32" s="13"/>
      <c r="H32" s="13"/>
      <c r="I32" s="13"/>
      <c r="J32" s="13"/>
      <c r="K32" s="13"/>
      <c r="L32" s="13"/>
      <c r="M32" s="13"/>
      <c r="N32" s="13"/>
      <c r="O32" s="13"/>
      <c r="P32" s="13"/>
      <c r="Q32" s="13"/>
      <c r="R32" s="13"/>
      <c r="S32" s="14"/>
    </row>
    <row r="33" spans="1:19" ht="15">
      <c r="A33" s="13" t="s">
        <v>55</v>
      </c>
      <c r="B33" s="14"/>
      <c r="C33" s="14"/>
      <c r="D33" s="13"/>
      <c r="E33" s="13"/>
      <c r="F33" s="13"/>
      <c r="G33" s="13"/>
      <c r="H33" s="13"/>
      <c r="I33" s="13"/>
      <c r="J33" s="13"/>
      <c r="K33" s="13"/>
      <c r="L33" s="13"/>
      <c r="M33" s="13"/>
      <c r="N33" s="13"/>
      <c r="O33" s="13"/>
      <c r="P33" s="13"/>
      <c r="Q33" s="13"/>
      <c r="R33" s="13"/>
      <c r="S33" s="14"/>
    </row>
    <row r="36" spans="9:19" ht="15">
      <c r="I36" t="s">
        <v>111</v>
      </c>
      <c r="P36" s="16">
        <f>SUM(P4:P31)</f>
        <v>137</v>
      </c>
      <c r="Q36" s="16">
        <f>SUM(Q4:Q31)</f>
        <v>271</v>
      </c>
      <c r="R36" s="16"/>
      <c r="S36" s="1">
        <f>P36*Q36</f>
        <v>37127</v>
      </c>
    </row>
    <row r="38" ht="15">
      <c r="I38" s="2"/>
    </row>
    <row r="39" ht="15">
      <c r="I39" s="3"/>
    </row>
    <row r="40" ht="15">
      <c r="I40" s="3"/>
    </row>
    <row r="41" ht="15">
      <c r="I41" s="3"/>
    </row>
    <row r="42" ht="15">
      <c r="I42" s="3"/>
    </row>
    <row r="43" ht="15">
      <c r="I43" s="3"/>
    </row>
    <row r="44" ht="15">
      <c r="I44" s="3"/>
    </row>
    <row r="45" ht="15">
      <c r="I45" s="3"/>
    </row>
    <row r="46" ht="15">
      <c r="I46" s="3"/>
    </row>
    <row r="47" ht="15">
      <c r="I47" s="3"/>
    </row>
    <row r="48" ht="15">
      <c r="I48" s="3"/>
    </row>
    <row r="49" ht="15">
      <c r="I49" s="3"/>
    </row>
    <row r="50" ht="15">
      <c r="I50" s="3"/>
    </row>
    <row r="51" ht="15">
      <c r="I51" s="3"/>
    </row>
    <row r="52" ht="15">
      <c r="I52" s="3"/>
    </row>
    <row r="53" ht="15">
      <c r="I53" s="3"/>
    </row>
    <row r="54" ht="15">
      <c r="I54" s="3"/>
    </row>
    <row r="55" ht="15">
      <c r="I55" s="3"/>
    </row>
    <row r="56" ht="15">
      <c r="I56" s="3"/>
    </row>
    <row r="57" ht="15">
      <c r="I57" s="3"/>
    </row>
    <row r="58" ht="15">
      <c r="I58" s="3"/>
    </row>
    <row r="59" ht="15">
      <c r="I59" s="3"/>
    </row>
    <row r="60" ht="15">
      <c r="I60" s="3"/>
    </row>
    <row r="61" ht="15">
      <c r="I61" s="3"/>
    </row>
    <row r="62" ht="15">
      <c r="I62" s="3"/>
    </row>
    <row r="63" ht="15">
      <c r="I63" s="3"/>
    </row>
    <row r="64" ht="15">
      <c r="I64" s="30" t="s">
        <v>51</v>
      </c>
    </row>
    <row r="65" ht="15">
      <c r="I65" s="30"/>
    </row>
    <row r="66" ht="15">
      <c r="I66" s="30"/>
    </row>
    <row r="67" ht="15">
      <c r="I67" s="30"/>
    </row>
    <row r="68" ht="15">
      <c r="I68" s="30"/>
    </row>
  </sheetData>
  <sheetProtection/>
  <autoFilter ref="A3:S31"/>
  <mergeCells count="1">
    <mergeCell ref="I64:I68"/>
  </mergeCells>
  <printOptions/>
  <pageMargins left="0.2755905511811024" right="0.2362204724409449" top="0.5118110236220472" bottom="0.5511811023622047" header="0.31496062992125984" footer="0.31496062992125984"/>
  <pageSetup fitToHeight="0" fitToWidth="1" horizontalDpi="180" verticalDpi="18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2011-04-04T12:11:45Z</dcterms:modified>
  <cp:category/>
  <cp:version/>
  <cp:contentType/>
  <cp:contentStatus/>
</cp:coreProperties>
</file>